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PDF\ホームページ用\"/>
    </mc:Choice>
  </mc:AlternateContent>
  <xr:revisionPtr revIDLastSave="0" documentId="8_{6724D3AB-6E25-44E0-8F4A-40AC035405A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排水量計算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 s="1"/>
  <c r="E36" i="1"/>
  <c r="D36" i="1" s="1"/>
  <c r="E35" i="1"/>
  <c r="D35" i="1" s="1"/>
  <c r="E34" i="1"/>
  <c r="D34" i="1" s="1"/>
  <c r="E33" i="1"/>
  <c r="D33" i="1" s="1"/>
  <c r="E32" i="1"/>
  <c r="D32" i="1" s="1"/>
  <c r="E31" i="1"/>
  <c r="D31" i="1" s="1"/>
  <c r="E24" i="1"/>
  <c r="D24" i="1" s="1"/>
  <c r="E23" i="1"/>
  <c r="E22" i="1"/>
  <c r="D22" i="1" s="1"/>
  <c r="E21" i="1"/>
  <c r="D21" i="1" s="1"/>
  <c r="E20" i="1"/>
  <c r="D20" i="1" s="1"/>
  <c r="E19" i="1"/>
  <c r="D19" i="1" s="1"/>
  <c r="E18" i="1"/>
  <c r="D18" i="1" s="1"/>
  <c r="E17" i="1"/>
  <c r="D17" i="1" s="1"/>
  <c r="E16" i="1"/>
  <c r="D16" i="1" s="1"/>
  <c r="E15" i="1"/>
  <c r="D15" i="1" s="1"/>
  <c r="D23" i="1"/>
</calcChain>
</file>

<file path=xl/sharedStrings.xml><?xml version="1.0" encoding="utf-8"?>
<sst xmlns="http://schemas.openxmlformats.org/spreadsheetml/2006/main" count="39" uniqueCount="35">
  <si>
    <r>
      <t>KISSHO  COMPANY   LTD</t>
    </r>
    <r>
      <rPr>
        <b/>
        <i/>
        <sz val="16"/>
        <color indexed="9"/>
        <rFont val="ＭＳ Ｐゴシック"/>
        <family val="3"/>
        <charset val="128"/>
      </rPr>
      <t>．</t>
    </r>
  </si>
  <si>
    <t>吉　翔　株式会社</t>
    <rPh sb="0" eb="1">
      <t>キチ</t>
    </rPh>
    <rPh sb="2" eb="3">
      <t>ショウ</t>
    </rPh>
    <rPh sb="4" eb="6">
      <t>カブシキ</t>
    </rPh>
    <rPh sb="6" eb="8">
      <t>ガイシャ</t>
    </rPh>
    <phoneticPr fontId="4"/>
  </si>
  <si>
    <t>東大阪市玉串町東3－6－2</t>
    <rPh sb="0" eb="4">
      <t>ヒガシオオサカシ</t>
    </rPh>
    <rPh sb="4" eb="6">
      <t>タマグシ</t>
    </rPh>
    <rPh sb="6" eb="7">
      <t>チョウ</t>
    </rPh>
    <rPh sb="7" eb="8">
      <t>ヒガシ</t>
    </rPh>
    <phoneticPr fontId="4"/>
  </si>
  <si>
    <t>TEL：072-960-0510</t>
    <phoneticPr fontId="4"/>
  </si>
  <si>
    <t>FAX：072-960-0516</t>
    <phoneticPr fontId="4"/>
  </si>
  <si>
    <t>改修用ドレン</t>
    <rPh sb="0" eb="3">
      <t>カイシュウヨウ</t>
    </rPh>
    <phoneticPr fontId="4"/>
  </si>
  <si>
    <t>排水量・排水有効面積一覧</t>
    <rPh sb="0" eb="2">
      <t>ハイスイ</t>
    </rPh>
    <rPh sb="2" eb="3">
      <t>リョウ</t>
    </rPh>
    <rPh sb="4" eb="6">
      <t>ハイスイ</t>
    </rPh>
    <rPh sb="6" eb="8">
      <t>ユウコウ</t>
    </rPh>
    <rPh sb="8" eb="10">
      <t>メンセキ</t>
    </rPh>
    <rPh sb="10" eb="12">
      <t>イチラン</t>
    </rPh>
    <phoneticPr fontId="4"/>
  </si>
  <si>
    <t>【縦型ドレン】</t>
    <rPh sb="1" eb="3">
      <t>タテガタ</t>
    </rPh>
    <phoneticPr fontId="4"/>
  </si>
  <si>
    <t>ドレン呼径</t>
    <rPh sb="3" eb="4">
      <t>コ</t>
    </rPh>
    <rPh sb="4" eb="5">
      <t>ケイ</t>
    </rPh>
    <phoneticPr fontId="4"/>
  </si>
  <si>
    <t>内径（mm）</t>
    <rPh sb="0" eb="2">
      <t>ナイケイ</t>
    </rPh>
    <phoneticPr fontId="4"/>
  </si>
  <si>
    <t>排水量(㎥/sec)</t>
    <rPh sb="0" eb="2">
      <t>ハイスイ</t>
    </rPh>
    <rPh sb="2" eb="3">
      <t>リョウ</t>
    </rPh>
    <phoneticPr fontId="4"/>
  </si>
  <si>
    <t>排水有効面積(㎡）</t>
    <rPh sb="0" eb="2">
      <t>ハイスイ</t>
    </rPh>
    <rPh sb="2" eb="4">
      <t>ユウコウ</t>
    </rPh>
    <rPh sb="4" eb="6">
      <t>メンセキ</t>
    </rPh>
    <phoneticPr fontId="4"/>
  </si>
  <si>
    <t>T-30</t>
    <phoneticPr fontId="4"/>
  </si>
  <si>
    <t>T-40</t>
    <phoneticPr fontId="4"/>
  </si>
  <si>
    <t>T-50</t>
    <phoneticPr fontId="4"/>
  </si>
  <si>
    <t>T-60</t>
    <phoneticPr fontId="4"/>
  </si>
  <si>
    <t>T-70</t>
    <phoneticPr fontId="4"/>
  </si>
  <si>
    <t>T-75</t>
    <phoneticPr fontId="4"/>
  </si>
  <si>
    <t>T-80</t>
    <phoneticPr fontId="4"/>
  </si>
  <si>
    <t>T-90</t>
    <phoneticPr fontId="4"/>
  </si>
  <si>
    <t>T-100</t>
    <phoneticPr fontId="4"/>
  </si>
  <si>
    <t>T-120</t>
    <phoneticPr fontId="4"/>
  </si>
  <si>
    <t>【横型ドレン】</t>
    <rPh sb="1" eb="2">
      <t>ヨコ</t>
    </rPh>
    <rPh sb="2" eb="3">
      <t>ガタ</t>
    </rPh>
    <phoneticPr fontId="4"/>
  </si>
  <si>
    <t>Y-40</t>
    <phoneticPr fontId="4"/>
  </si>
  <si>
    <t>Y-50</t>
    <phoneticPr fontId="4"/>
  </si>
  <si>
    <t>Y-60</t>
    <phoneticPr fontId="4"/>
  </si>
  <si>
    <t>Y-75</t>
    <phoneticPr fontId="4"/>
  </si>
  <si>
    <t>Y-90</t>
    <phoneticPr fontId="4"/>
  </si>
  <si>
    <t>Y-100</t>
  </si>
  <si>
    <t>Y-120</t>
    <phoneticPr fontId="4"/>
  </si>
  <si>
    <t>・設計降雨強度</t>
    <rPh sb="1" eb="3">
      <t>セッケイ</t>
    </rPh>
    <rPh sb="3" eb="5">
      <t>コウウ</t>
    </rPh>
    <rPh sb="5" eb="7">
      <t>キョウド</t>
    </rPh>
    <phoneticPr fontId="4"/>
  </si>
  <si>
    <t>㎜/h</t>
    <phoneticPr fontId="4"/>
  </si>
  <si>
    <t>備考：</t>
    <rPh sb="0" eb="2">
      <t>ビコウ</t>
    </rPh>
    <phoneticPr fontId="4"/>
  </si>
  <si>
    <t>計算式は、SHASE-S　２０６　ワイリー・イートンの公式による</t>
    <rPh sb="0" eb="3">
      <t>ケイサンシキ</t>
    </rPh>
    <rPh sb="27" eb="29">
      <t>コウシキ</t>
    </rPh>
    <phoneticPr fontId="4"/>
  </si>
  <si>
    <t>※　設計降雨強度の数値を変えると、排水有効面積も変わります。</t>
    <rPh sb="2" eb="4">
      <t>セッケイ</t>
    </rPh>
    <rPh sb="4" eb="8">
      <t>コウウキョウド</t>
    </rPh>
    <rPh sb="9" eb="11">
      <t>スウチ</t>
    </rPh>
    <rPh sb="12" eb="13">
      <t>カ</t>
    </rPh>
    <rPh sb="17" eb="21">
      <t>ハイスイユウコウ</t>
    </rPh>
    <rPh sb="21" eb="23">
      <t>メンセキ</t>
    </rPh>
    <rPh sb="24" eb="25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</si>
</sst>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000_);[Red]\(0.00000000\)"/>
    <numFmt numFmtId="177" formatCode="0_ "/>
    <numFmt numFmtId="178" formatCode="0.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6"/>
      <color indexed="9"/>
      <name val="Times New Roman"/>
      <family val="1"/>
    </font>
    <font>
      <b/>
      <i/>
      <sz val="16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4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10" fillId="0" borderId="8" xfId="0" applyNumberFormat="1" applyFont="1" applyBorder="1">
      <alignment vertical="center"/>
    </xf>
    <xf numFmtId="177" fontId="10" fillId="0" borderId="9" xfId="0" applyNumberFormat="1" applyFont="1" applyBorder="1" applyAlignment="1">
      <alignment horizontal="right" vertical="center" indent="3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10" fillId="0" borderId="11" xfId="0" applyNumberFormat="1" applyFont="1" applyBorder="1">
      <alignment vertical="center"/>
    </xf>
    <xf numFmtId="177" fontId="10" fillId="0" borderId="12" xfId="0" applyNumberFormat="1" applyFont="1" applyBorder="1" applyAlignment="1">
      <alignment horizontal="right" vertical="center" indent="3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14" xfId="0" applyNumberFormat="1" applyFont="1" applyBorder="1">
      <alignment vertical="center"/>
    </xf>
    <xf numFmtId="177" fontId="10" fillId="0" borderId="15" xfId="0" applyNumberFormat="1" applyFont="1" applyBorder="1" applyAlignment="1">
      <alignment horizontal="right" vertical="center" indent="3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 indent="3"/>
    </xf>
    <xf numFmtId="0" fontId="10" fillId="0" borderId="0" xfId="0" applyFont="1">
      <alignment vertical="center"/>
    </xf>
    <xf numFmtId="176" fontId="10" fillId="0" borderId="0" xfId="0" applyNumberFormat="1" applyFont="1">
      <alignment vertical="center"/>
    </xf>
    <xf numFmtId="176" fontId="10" fillId="0" borderId="5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/>
    </xf>
    <xf numFmtId="38" fontId="10" fillId="0" borderId="9" xfId="1" applyFont="1" applyBorder="1" applyAlignment="1">
      <alignment horizontal="right" vertical="center" indent="3"/>
    </xf>
    <xf numFmtId="178" fontId="10" fillId="0" borderId="11" xfId="0" applyNumberFormat="1" applyFont="1" applyBorder="1" applyAlignment="1">
      <alignment horizontal="center" vertical="center"/>
    </xf>
    <xf numFmtId="38" fontId="10" fillId="0" borderId="12" xfId="1" applyFont="1" applyBorder="1" applyAlignment="1">
      <alignment horizontal="right" vertical="center" indent="3"/>
    </xf>
    <xf numFmtId="0" fontId="10" fillId="0" borderId="16" xfId="0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176" fontId="10" fillId="0" borderId="17" xfId="0" applyNumberFormat="1" applyFont="1" applyBorder="1">
      <alignment vertical="center"/>
    </xf>
    <xf numFmtId="38" fontId="10" fillId="0" borderId="18" xfId="1" applyFont="1" applyBorder="1" applyAlignment="1">
      <alignment horizontal="right" vertical="center" indent="3"/>
    </xf>
    <xf numFmtId="178" fontId="10" fillId="0" borderId="14" xfId="0" applyNumberFormat="1" applyFont="1" applyBorder="1" applyAlignment="1">
      <alignment horizontal="center" vertical="center"/>
    </xf>
    <xf numFmtId="38" fontId="10" fillId="0" borderId="15" xfId="1" applyFont="1" applyBorder="1" applyAlignment="1">
      <alignment horizontal="right" vertical="center" indent="3"/>
    </xf>
    <xf numFmtId="0" fontId="9" fillId="0" borderId="19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>
      <alignment vertical="center"/>
    </xf>
    <xf numFmtId="177" fontId="10" fillId="0" borderId="0" xfId="0" applyNumberFormat="1" applyFont="1" applyBorder="1" applyAlignment="1">
      <alignment horizontal="right" vertical="center" indent="3"/>
    </xf>
    <xf numFmtId="0" fontId="10" fillId="0" borderId="0" xfId="0" applyFont="1" applyBorder="1" applyAlignment="1">
      <alignment horizontal="left" vertical="center"/>
    </xf>
    <xf numFmtId="38" fontId="0" fillId="0" borderId="0" xfId="1" applyFont="1">
      <alignment vertical="center"/>
    </xf>
    <xf numFmtId="0" fontId="2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28" workbookViewId="0">
      <selection activeCell="D42" sqref="D42"/>
    </sheetView>
  </sheetViews>
  <sheetFormatPr defaultRowHeight="13" x14ac:dyDescent="0.2"/>
  <cols>
    <col min="1" max="1" width="10.90625" customWidth="1"/>
    <col min="2" max="2" width="11.90625" customWidth="1"/>
    <col min="3" max="3" width="16.36328125" customWidth="1"/>
    <col min="4" max="4" width="17" customWidth="1"/>
    <col min="5" max="5" width="18.36328125" customWidth="1"/>
    <col min="6" max="6" width="14.6328125" customWidth="1"/>
    <col min="7" max="7" width="12.08984375" customWidth="1"/>
  </cols>
  <sheetData>
    <row r="1" spans="1:6" ht="26.25" customHeight="1" x14ac:dyDescent="0.2">
      <c r="A1" s="46" t="s">
        <v>0</v>
      </c>
      <c r="B1" s="46"/>
      <c r="C1" s="46"/>
      <c r="D1" s="46"/>
      <c r="E1" s="46"/>
      <c r="F1" s="46"/>
    </row>
    <row r="2" spans="1:6" x14ac:dyDescent="0.2">
      <c r="F2" s="1">
        <v>44552</v>
      </c>
    </row>
    <row r="3" spans="1:6" ht="6.75" customHeight="1" x14ac:dyDescent="0.2">
      <c r="F3" s="1"/>
    </row>
    <row r="4" spans="1:6" ht="22.5" customHeight="1" x14ac:dyDescent="0.2">
      <c r="E4" s="2"/>
      <c r="F4" s="3" t="s">
        <v>1</v>
      </c>
    </row>
    <row r="5" spans="1:6" ht="12" customHeight="1" x14ac:dyDescent="0.2">
      <c r="E5" s="2"/>
      <c r="F5" s="4" t="s">
        <v>2</v>
      </c>
    </row>
    <row r="6" spans="1:6" ht="12" customHeight="1" x14ac:dyDescent="0.2">
      <c r="E6" s="2"/>
      <c r="F6" s="4" t="s">
        <v>3</v>
      </c>
    </row>
    <row r="7" spans="1:6" ht="12" customHeight="1" x14ac:dyDescent="0.2">
      <c r="E7" s="2"/>
      <c r="F7" s="4" t="s">
        <v>4</v>
      </c>
    </row>
    <row r="8" spans="1:6" ht="21" customHeight="1" thickBot="1" x14ac:dyDescent="0.25">
      <c r="A8" s="5" t="s">
        <v>5</v>
      </c>
      <c r="F8" s="6"/>
    </row>
    <row r="9" spans="1:6" ht="23.25" customHeight="1" thickTop="1" thickBot="1" x14ac:dyDescent="0.25">
      <c r="A9" s="47" t="s">
        <v>6</v>
      </c>
      <c r="B9" s="48"/>
      <c r="C9" s="48"/>
      <c r="D9" s="49"/>
    </row>
    <row r="10" spans="1:6" ht="5.25" customHeight="1" thickTop="1" x14ac:dyDescent="0.2">
      <c r="A10" s="7"/>
      <c r="B10" s="7"/>
      <c r="C10" s="7"/>
      <c r="D10" s="7"/>
    </row>
    <row r="11" spans="1:6" ht="5.25" customHeight="1" x14ac:dyDescent="0.2"/>
    <row r="12" spans="1:6" ht="8.25" customHeight="1" x14ac:dyDescent="0.2"/>
    <row r="13" spans="1:6" ht="21" customHeight="1" thickBot="1" x14ac:dyDescent="0.25">
      <c r="A13" s="8" t="s">
        <v>7</v>
      </c>
    </row>
    <row r="14" spans="1:6" ht="23.25" customHeight="1" thickBot="1" x14ac:dyDescent="0.25">
      <c r="B14" s="9" t="s">
        <v>8</v>
      </c>
      <c r="C14" s="10" t="s">
        <v>9</v>
      </c>
      <c r="D14" s="10" t="s">
        <v>10</v>
      </c>
      <c r="E14" s="11" t="s">
        <v>11</v>
      </c>
    </row>
    <row r="15" spans="1:6" ht="23.25" customHeight="1" x14ac:dyDescent="0.2">
      <c r="B15" s="12" t="s">
        <v>12</v>
      </c>
      <c r="C15" s="13">
        <v>27.2</v>
      </c>
      <c r="D15" s="14">
        <f>E15*D$41/1000/3600</f>
        <v>3.6648433263549286E-4</v>
      </c>
      <c r="E15" s="15">
        <f>C15^(8/3)/D$41*0.19717</f>
        <v>10.994529979064787</v>
      </c>
      <c r="F15" s="45"/>
    </row>
    <row r="16" spans="1:6" ht="23.25" customHeight="1" x14ac:dyDescent="0.2">
      <c r="B16" s="12" t="s">
        <v>13</v>
      </c>
      <c r="C16" s="13">
        <v>37.200000000000003</v>
      </c>
      <c r="D16" s="14">
        <f>E16*D$41/1000/3600</f>
        <v>8.4460343238682532E-4</v>
      </c>
      <c r="E16" s="15">
        <f>C16^(8/3)/D$41*0.19717</f>
        <v>25.338102971604759</v>
      </c>
      <c r="F16" s="45"/>
    </row>
    <row r="17" spans="1:6" ht="23.25" customHeight="1" x14ac:dyDescent="0.2">
      <c r="B17" s="16" t="s">
        <v>14</v>
      </c>
      <c r="C17" s="17">
        <v>47.2</v>
      </c>
      <c r="D17" s="18">
        <f>E17*D$41/1000/3600</f>
        <v>1.5936159409896109E-3</v>
      </c>
      <c r="E17" s="19">
        <f>C17^(8/3)/D$41*0.19717</f>
        <v>47.808478229688333</v>
      </c>
      <c r="F17" s="45"/>
    </row>
    <row r="18" spans="1:6" ht="23.25" customHeight="1" x14ac:dyDescent="0.2">
      <c r="B18" s="16" t="s">
        <v>15</v>
      </c>
      <c r="C18" s="17">
        <v>57.2</v>
      </c>
      <c r="D18" s="18">
        <f>E18*D$41/1000/3600</f>
        <v>2.6602824278669462E-3</v>
      </c>
      <c r="E18" s="19">
        <f>C18^(8/3)/D$41*0.19717</f>
        <v>79.808472836008391</v>
      </c>
      <c r="F18" s="45"/>
    </row>
    <row r="19" spans="1:6" ht="23.25" customHeight="1" x14ac:dyDescent="0.2">
      <c r="B19" s="16" t="s">
        <v>16</v>
      </c>
      <c r="C19" s="17">
        <v>67.2</v>
      </c>
      <c r="D19" s="18">
        <f>E19*D$41/1000/3600</f>
        <v>4.0881146203841602E-3</v>
      </c>
      <c r="E19" s="19">
        <f>C19^(8/3)/D$41*0.19717</f>
        <v>122.64343861152481</v>
      </c>
      <c r="F19" s="45"/>
    </row>
    <row r="20" spans="1:6" ht="23.25" customHeight="1" x14ac:dyDescent="0.2">
      <c r="B20" s="16" t="s">
        <v>17</v>
      </c>
      <c r="C20" s="17">
        <v>72.2</v>
      </c>
      <c r="D20" s="18">
        <f>E20*D$41/1000/3600</f>
        <v>4.9503685073977984E-3</v>
      </c>
      <c r="E20" s="19">
        <f>C20^(8/3)/D$41*0.19717</f>
        <v>148.51105522193396</v>
      </c>
      <c r="F20" s="45"/>
    </row>
    <row r="21" spans="1:6" ht="23.25" customHeight="1" x14ac:dyDescent="0.2">
      <c r="B21" s="16" t="s">
        <v>18</v>
      </c>
      <c r="C21" s="17">
        <v>77.2</v>
      </c>
      <c r="D21" s="18">
        <f>E21*D$41/1000/3600</f>
        <v>5.9181295787258158E-3</v>
      </c>
      <c r="E21" s="19">
        <f>C21^(8/3)/D$41*0.19717</f>
        <v>177.54388736177447</v>
      </c>
      <c r="F21" s="45"/>
    </row>
    <row r="22" spans="1:6" ht="23.25" customHeight="1" x14ac:dyDescent="0.2">
      <c r="B22" s="16" t="s">
        <v>19</v>
      </c>
      <c r="C22" s="17">
        <v>87.2</v>
      </c>
      <c r="D22" s="18">
        <f>E22*D$41/1000/3600</f>
        <v>8.1893411294834146E-3</v>
      </c>
      <c r="E22" s="19">
        <f>C22^(8/3)/D$41*0.19717</f>
        <v>245.68023388450246</v>
      </c>
      <c r="F22" s="45"/>
    </row>
    <row r="23" spans="1:6" ht="23.25" customHeight="1" x14ac:dyDescent="0.2">
      <c r="B23" s="16" t="s">
        <v>20</v>
      </c>
      <c r="C23" s="17">
        <v>97.2</v>
      </c>
      <c r="D23" s="18">
        <f>E23*D$41/1000/3600</f>
        <v>1.0939102930544219E-2</v>
      </c>
      <c r="E23" s="19">
        <f>C23^(8/3)/D$41*0.19717</f>
        <v>328.17308791632661</v>
      </c>
      <c r="F23" s="45"/>
    </row>
    <row r="24" spans="1:6" ht="23.25" customHeight="1" thickBot="1" x14ac:dyDescent="0.25">
      <c r="B24" s="20" t="s">
        <v>21</v>
      </c>
      <c r="C24" s="21">
        <v>117.2</v>
      </c>
      <c r="D24" s="22">
        <f>E24*D$41/1000/3600</f>
        <v>1.8016840485984242E-2</v>
      </c>
      <c r="E24" s="23">
        <f>C24^(8/3)/D$41*0.19717</f>
        <v>540.50521457952732</v>
      </c>
      <c r="F24" s="45"/>
    </row>
    <row r="25" spans="1:6" ht="23.25" customHeight="1" x14ac:dyDescent="0.2">
      <c r="B25" s="41" t="s">
        <v>32</v>
      </c>
      <c r="C25" s="44" t="s">
        <v>33</v>
      </c>
      <c r="D25" s="42"/>
      <c r="E25" s="43"/>
    </row>
    <row r="26" spans="1:6" ht="23.25" customHeight="1" x14ac:dyDescent="0.2">
      <c r="B26" s="41"/>
      <c r="C26" s="41"/>
      <c r="D26" s="42"/>
      <c r="E26" s="43"/>
    </row>
    <row r="27" spans="1:6" ht="23.25" customHeight="1" x14ac:dyDescent="0.2">
      <c r="B27" s="24"/>
      <c r="C27" s="24"/>
      <c r="D27" s="25"/>
      <c r="E27" s="26"/>
    </row>
    <row r="28" spans="1:6" ht="23.25" customHeight="1" thickBot="1" x14ac:dyDescent="0.25">
      <c r="A28" s="8" t="s">
        <v>22</v>
      </c>
      <c r="B28" s="27"/>
      <c r="C28" s="27"/>
      <c r="D28" s="28"/>
      <c r="E28" s="26"/>
    </row>
    <row r="29" spans="1:6" ht="23.25" customHeight="1" thickBot="1" x14ac:dyDescent="0.25">
      <c r="A29" s="8"/>
      <c r="B29" s="9" t="s">
        <v>8</v>
      </c>
      <c r="C29" s="10" t="s">
        <v>9</v>
      </c>
      <c r="D29" s="29" t="s">
        <v>10</v>
      </c>
      <c r="E29" s="11" t="s">
        <v>11</v>
      </c>
    </row>
    <row r="30" spans="1:6" ht="23.25" customHeight="1" x14ac:dyDescent="0.2">
      <c r="A30" s="8"/>
      <c r="B30" s="12" t="s">
        <v>23</v>
      </c>
      <c r="C30" s="30">
        <v>32.4</v>
      </c>
      <c r="D30" s="14">
        <f>E30*D$41/1000/3600</f>
        <v>5.9511176645047595E-4</v>
      </c>
      <c r="E30" s="31">
        <f>C30^(8/3)/D$41*1.00404*SQRT(1/25)</f>
        <v>17.853352993514282</v>
      </c>
      <c r="F30" s="45"/>
    </row>
    <row r="31" spans="1:6" ht="23.25" customHeight="1" x14ac:dyDescent="0.2">
      <c r="B31" s="12" t="s">
        <v>24</v>
      </c>
      <c r="C31" s="30">
        <v>37.299999999999997</v>
      </c>
      <c r="D31" s="14">
        <f>E31*D$41/1000/3600</f>
        <v>8.6636731879238186E-4</v>
      </c>
      <c r="E31" s="31">
        <f>C31^(8/3)/D$41*1.00404*SQRT(1/25)</f>
        <v>25.991019563771456</v>
      </c>
      <c r="F31" s="45"/>
    </row>
    <row r="32" spans="1:6" ht="23.25" customHeight="1" x14ac:dyDescent="0.2">
      <c r="B32" s="16" t="s">
        <v>25</v>
      </c>
      <c r="C32" s="32">
        <v>50.6</v>
      </c>
      <c r="D32" s="18">
        <f>E32*D$41/1000/3600</f>
        <v>1.9537990233232695E-3</v>
      </c>
      <c r="E32" s="33">
        <f>C32^(8/3)/D$41*1.00404*SQRT(1/25)</f>
        <v>58.613970699698079</v>
      </c>
      <c r="F32" s="45"/>
    </row>
    <row r="33" spans="2:6" ht="23.25" customHeight="1" x14ac:dyDescent="0.2">
      <c r="B33" s="16" t="s">
        <v>26</v>
      </c>
      <c r="C33" s="32">
        <v>62.4</v>
      </c>
      <c r="D33" s="18">
        <f>E33*D$41/1000/3600</f>
        <v>3.4169404949538499E-3</v>
      </c>
      <c r="E33" s="33">
        <f>C33^(8/3)/D$41*1.00404*SQRT(1/25)</f>
        <v>102.50821484861549</v>
      </c>
      <c r="F33" s="45"/>
    </row>
    <row r="34" spans="2:6" ht="23.25" customHeight="1" x14ac:dyDescent="0.2">
      <c r="B34" s="16" t="s">
        <v>27</v>
      </c>
      <c r="C34" s="32">
        <v>76.400000000000006</v>
      </c>
      <c r="D34" s="18">
        <f>E34*D$41/1000/3600</f>
        <v>5.8622022722274224E-3</v>
      </c>
      <c r="E34" s="33">
        <f>C34^(8/3)/D$41*1.00404*SQRT(1/25)</f>
        <v>175.86606816682266</v>
      </c>
      <c r="F34" s="45"/>
    </row>
    <row r="35" spans="2:6" ht="23.25" customHeight="1" x14ac:dyDescent="0.2">
      <c r="B35" s="34" t="s">
        <v>28</v>
      </c>
      <c r="C35" s="35">
        <v>88.9</v>
      </c>
      <c r="D35" s="36">
        <f>E35*D$41/1000/3600</f>
        <v>8.7811191991682032E-3</v>
      </c>
      <c r="E35" s="37">
        <f>C35^(8/3)/D$41*1.00404*SQRT(1/25)</f>
        <v>263.4335759750461</v>
      </c>
      <c r="F35" s="45"/>
    </row>
    <row r="36" spans="2:6" ht="23.25" customHeight="1" thickBot="1" x14ac:dyDescent="0.25">
      <c r="B36" s="20" t="s">
        <v>29</v>
      </c>
      <c r="C36" s="38">
        <v>101.6</v>
      </c>
      <c r="D36" s="22">
        <f>E36*D$41/1000/3600</f>
        <v>1.2537041528708246E-2</v>
      </c>
      <c r="E36" s="39">
        <f>C36^(8/3)/D$41*1.00404*SQRT(1/25)</f>
        <v>376.11124586124743</v>
      </c>
      <c r="F36" s="45"/>
    </row>
    <row r="38" spans="2:6" ht="4.5" customHeight="1" x14ac:dyDescent="0.2"/>
    <row r="39" spans="2:6" ht="14" x14ac:dyDescent="0.2">
      <c r="B39" s="27"/>
      <c r="C39" s="27"/>
      <c r="D39" s="27"/>
      <c r="E39" s="27"/>
      <c r="F39" s="27"/>
    </row>
    <row r="40" spans="2:6" ht="14.5" thickBot="1" x14ac:dyDescent="0.25">
      <c r="B40" s="27"/>
      <c r="C40" s="27"/>
      <c r="D40" s="27"/>
      <c r="E40" s="27"/>
      <c r="F40" s="27"/>
    </row>
    <row r="41" spans="2:6" ht="21" customHeight="1" thickBot="1" x14ac:dyDescent="0.25">
      <c r="B41" s="27"/>
      <c r="C41" s="27" t="s">
        <v>30</v>
      </c>
      <c r="D41" s="40">
        <v>120</v>
      </c>
      <c r="E41" s="27" t="s">
        <v>31</v>
      </c>
      <c r="F41" s="27"/>
    </row>
    <row r="42" spans="2:6" ht="14" x14ac:dyDescent="0.2">
      <c r="B42" s="27" t="s">
        <v>34</v>
      </c>
    </row>
  </sheetData>
  <mergeCells count="2">
    <mergeCell ref="A1:F1"/>
    <mergeCell ref="A9:D9"/>
  </mergeCells>
  <phoneticPr fontId="4"/>
  <pageMargins left="0.63" right="0.75" top="0.61" bottom="0.23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排水量計算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naruo chuman</dc:creator>
  <cp:lastModifiedBy>boss2913</cp:lastModifiedBy>
  <dcterms:created xsi:type="dcterms:W3CDTF">2019-02-26T02:59:12Z</dcterms:created>
  <dcterms:modified xsi:type="dcterms:W3CDTF">2022-03-10T00:05:24Z</dcterms:modified>
</cp:coreProperties>
</file>